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y\Dropbox\SMASH files voor bestuursleden\SMASH 03 Financien\Jaarverslagen\2016-2017\Jaarverslag\"/>
    </mc:Choice>
  </mc:AlternateContent>
  <bookViews>
    <workbookView xWindow="0" yWindow="0" windowWidth="25200" windowHeight="11985"/>
  </bookViews>
  <sheets>
    <sheet name="Resulta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7" i="1" l="1"/>
  <c r="B81" i="1"/>
  <c r="C136" i="1" l="1"/>
  <c r="C110" i="1"/>
  <c r="D87" i="1"/>
  <c r="E147" i="1" s="1"/>
  <c r="B61" i="1"/>
  <c r="B54" i="1"/>
  <c r="C85" i="1"/>
  <c r="C81" i="1"/>
  <c r="C68" i="1"/>
  <c r="C65" i="1"/>
  <c r="C61" i="1"/>
  <c r="C57" i="1"/>
  <c r="C54" i="1"/>
  <c r="C45" i="1"/>
  <c r="C36" i="1"/>
  <c r="C30" i="1"/>
  <c r="C27" i="1"/>
  <c r="C18" i="1"/>
  <c r="B136" i="1"/>
  <c r="B130" i="1"/>
  <c r="B123" i="1"/>
  <c r="B118" i="1"/>
  <c r="B113" i="1"/>
  <c r="B110" i="1"/>
  <c r="B139" i="1"/>
  <c r="B143" i="1"/>
  <c r="C143" i="1"/>
  <c r="C145" i="1" s="1"/>
  <c r="C139" i="1"/>
  <c r="C130" i="1"/>
  <c r="C123" i="1"/>
  <c r="C118" i="1"/>
  <c r="C113" i="1"/>
  <c r="B85" i="1"/>
  <c r="B68" i="1"/>
  <c r="B65" i="1"/>
  <c r="B57" i="1"/>
  <c r="B45" i="1"/>
  <c r="B36" i="1"/>
  <c r="B30" i="1"/>
  <c r="B27" i="1"/>
  <c r="B18" i="1"/>
  <c r="D145" i="1"/>
  <c r="B87" i="1" l="1"/>
  <c r="B145" i="1"/>
</calcChain>
</file>

<file path=xl/sharedStrings.xml><?xml version="1.0" encoding="utf-8"?>
<sst xmlns="http://schemas.openxmlformats.org/spreadsheetml/2006/main" count="315" uniqueCount="120">
  <si>
    <t>400 - Trainerscommissie</t>
  </si>
  <si>
    <t/>
  </si>
  <si>
    <t>4000 - Training jeugd - starters</t>
  </si>
  <si>
    <t>4001 - Training jeugd - wedstrijd</t>
  </si>
  <si>
    <t>4002 - Training senioren - veer</t>
  </si>
  <si>
    <t>4005 - Veren shuttles training</t>
  </si>
  <si>
    <t>4006 - Nylon shuttles training</t>
  </si>
  <si>
    <t>4008 - Trainingsattributen</t>
  </si>
  <si>
    <t>4009 - Reiskosten trainers</t>
  </si>
  <si>
    <t>4010 - Diversen</t>
  </si>
  <si>
    <t>4011 - Inhuren gasttrainer</t>
  </si>
  <si>
    <t>4040 - Trainingsweekend</t>
  </si>
  <si>
    <t>410 - Zaalhuur</t>
  </si>
  <si>
    <t>4110 - Starters</t>
  </si>
  <si>
    <t>4111 - Wedstrijdjeugd</t>
  </si>
  <si>
    <t>4112 - Senioren - veer</t>
  </si>
  <si>
    <t>4114 - Senioren - recreanten</t>
  </si>
  <si>
    <t>4115 - Senioren - recreanten woensdag</t>
  </si>
  <si>
    <t>4116 - Zomerbadminton</t>
  </si>
  <si>
    <t>420 - Bureaukosten</t>
  </si>
  <si>
    <t>4240 - Website</t>
  </si>
  <si>
    <t>450 - Bestuur en commissies</t>
  </si>
  <si>
    <t>4500 - Bestuurskosten</t>
  </si>
  <si>
    <t>4503 - Lief- en leed commissie</t>
  </si>
  <si>
    <t>4506 - Ledenadministratie/boekhouding</t>
  </si>
  <si>
    <t>452 - Toernooicommissie</t>
  </si>
  <si>
    <t>4520 - 468 toernooi</t>
  </si>
  <si>
    <t>4521 - DPC</t>
  </si>
  <si>
    <t>4522 - Jeugdevenement</t>
  </si>
  <si>
    <t>4523 - Clubkampioenschappen</t>
  </si>
  <si>
    <t>4524 - Licenties toernooicommissie</t>
  </si>
  <si>
    <t>4525 - Beachtoernooi</t>
  </si>
  <si>
    <t>4526 - Diversen</t>
  </si>
  <si>
    <t>453 - Competitiecommissie</t>
  </si>
  <si>
    <t>4530 - Zaalhuur</t>
  </si>
  <si>
    <t>4531 - Shuttlekosten</t>
  </si>
  <si>
    <t>4532 - Inschrijfgelden</t>
  </si>
  <si>
    <t>4533 - Inkoop wedstrijdkleding</t>
  </si>
  <si>
    <t>4534 - Boetes</t>
  </si>
  <si>
    <t>4535 - Diversen competitie</t>
  </si>
  <si>
    <t>454 - Sponsorcommissie</t>
  </si>
  <si>
    <t>4540 - Grote Clubactie</t>
  </si>
  <si>
    <t>455 - PR/Wervingscommissie</t>
  </si>
  <si>
    <t>4550 - Werving/PR commissie</t>
  </si>
  <si>
    <t>456 - Activiteitencommissie</t>
  </si>
  <si>
    <t>4560 - Activiteitencommissie</t>
  </si>
  <si>
    <t>480 - Bondskosten</t>
  </si>
  <si>
    <t>4800 - Bondscontributie</t>
  </si>
  <si>
    <t>481 - Diverse lasten</t>
  </si>
  <si>
    <t>4810 - Verzekeringskosten</t>
  </si>
  <si>
    <t>4815 - Algemene leden vergadering</t>
  </si>
  <si>
    <t>4840 - Betalingsverkeer</t>
  </si>
  <si>
    <t>4850 - 50 jarig jubileum</t>
  </si>
  <si>
    <t>4851 - Kerstattenties</t>
  </si>
  <si>
    <t>4860 - Shirts nieuwe leden</t>
  </si>
  <si>
    <t>4890 - Overige kosten</t>
  </si>
  <si>
    <t>990 - Betalingsverschillen</t>
  </si>
  <si>
    <t>9940 - Betalingsverschillen contributies</t>
  </si>
  <si>
    <t>Totalen lasten</t>
  </si>
  <si>
    <t>Baten</t>
  </si>
  <si>
    <t>Debet</t>
  </si>
  <si>
    <t>Credit</t>
  </si>
  <si>
    <t>800 - Contributies</t>
  </si>
  <si>
    <t>8000 - Contributies jeugd - starters</t>
  </si>
  <si>
    <t>8001 - Contributies jeugd - wedstrijd</t>
  </si>
  <si>
    <t>8004 - Contributies senioren - wedstrijd</t>
  </si>
  <si>
    <t>8005 - Contributies senioren - recreanten 1 avond</t>
  </si>
  <si>
    <t>8006 - Contributies senioren - recreanten woensdag</t>
  </si>
  <si>
    <t>8008 - Contributies senioren - competitie</t>
  </si>
  <si>
    <t>8009 - Contributies senioren - veren shuttles</t>
  </si>
  <si>
    <t>8010 - Contributie</t>
  </si>
  <si>
    <t>8011 - Inschrijfgelden</t>
  </si>
  <si>
    <t>8020 - Bondscontributie</t>
  </si>
  <si>
    <t>805 - Donateurs</t>
  </si>
  <si>
    <t>8050 - Club van 25</t>
  </si>
  <si>
    <t>810 - Sponsorgelden</t>
  </si>
  <si>
    <t>8140 - Opbrengsten jubileum</t>
  </si>
  <si>
    <t>820 - Acties en loterijen</t>
  </si>
  <si>
    <t>8290 - Overige acties</t>
  </si>
  <si>
    <t>8291 - Grote Clubactie</t>
  </si>
  <si>
    <t>8292 - Panelwizard</t>
  </si>
  <si>
    <t>850 - Diverse baten</t>
  </si>
  <si>
    <t>8500 - Eigen bijdrage buffet 50 jarig jubileum</t>
  </si>
  <si>
    <t>8511 - Verkoop clubkleding</t>
  </si>
  <si>
    <t>8520 - Ontvangen rente</t>
  </si>
  <si>
    <t>8590 - Overige opbrengsten</t>
  </si>
  <si>
    <t>860 - Toernooicommissie</t>
  </si>
  <si>
    <t>8610 - 468 Toernooi</t>
  </si>
  <si>
    <t>8620 - DPC Toernooi</t>
  </si>
  <si>
    <t>8630 - Jeugdevenement</t>
  </si>
  <si>
    <t>8650 - Beach toernooi</t>
  </si>
  <si>
    <t>870 - Activiteitencommissie</t>
  </si>
  <si>
    <t>8700 - Activiteitencommissie</t>
  </si>
  <si>
    <t>880 - Trainerscommissie</t>
  </si>
  <si>
    <t>8800 - Eigen bijdrage trainingsweekend</t>
  </si>
  <si>
    <t>8801 - Eigen bijdrage zomertraining</t>
  </si>
  <si>
    <t>Totalen baten</t>
  </si>
  <si>
    <t>4004 - Training senioren - recreant</t>
  </si>
  <si>
    <t>4007 - Opleidingskosten kader</t>
  </si>
  <si>
    <t>4117 - Zomertraining</t>
  </si>
  <si>
    <t>4501 - Recreantencommissie</t>
  </si>
  <si>
    <t>4561 - Zomerkamp</t>
  </si>
  <si>
    <t>4852 - Nieuwjaarsborrel</t>
  </si>
  <si>
    <t>8007 - Contributies senioren - recreanten 2 avonden</t>
  </si>
  <si>
    <t>8012 - Muntjes</t>
  </si>
  <si>
    <t>8110 - Sponsorbijdragen</t>
  </si>
  <si>
    <t>8190 - Overige sponsoring</t>
  </si>
  <si>
    <t>Lasten</t>
  </si>
  <si>
    <t>Boekjaar</t>
  </si>
  <si>
    <t>2015 - 2016</t>
  </si>
  <si>
    <t>Resultaat</t>
  </si>
  <si>
    <t>2016 - 2017</t>
  </si>
  <si>
    <t>4012 - Reiskosten coaching</t>
  </si>
  <si>
    <t>4536 - Kampioensprijzen</t>
  </si>
  <si>
    <t>4552 - Scholenbadmintontoernooi</t>
  </si>
  <si>
    <t>4891 - Afboeking oninbare contributies</t>
  </si>
  <si>
    <t>4892 - Afboeking overige oninbare debiteuren</t>
  </si>
  <si>
    <t>4893 - Afboeking incourante voorraden</t>
  </si>
  <si>
    <t>8592 - Incidentele baten</t>
  </si>
  <si>
    <t>Bijlage 2 Vergelijkende cijfers - resultaat 2016/2017 tov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</si>
</sst>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2" fillId="4" borderId="0" xfId="0" applyNumberFormat="1" applyFont="1" applyFill="1" applyBorder="1" applyAlignment="1" applyProtection="1">
      <alignment horizontal="right" vertical="top" wrapText="1"/>
    </xf>
    <xf numFmtId="164" fontId="2" fillId="2" borderId="0" xfId="0" applyNumberFormat="1" applyFont="1" applyFill="1" applyBorder="1" applyAlignment="1" applyProtection="1">
      <alignment horizontal="right" vertical="top" wrapText="1"/>
    </xf>
    <xf numFmtId="164" fontId="3" fillId="0" borderId="0" xfId="0" applyNumberFormat="1" applyFont="1" applyFill="1" applyBorder="1" applyAlignment="1" applyProtection="1">
      <alignment horizontal="right" vertical="top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0" xfId="0" applyNumberFormat="1" applyFont="1" applyFill="1" applyBorder="1" applyAlignment="1" applyProtection="1">
      <alignment horizontal="righ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0" fillId="3" borderId="0" xfId="0" applyFont="1" applyFill="1"/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2" fillId="4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0" fontId="5" fillId="5" borderId="0" xfId="0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B5DB"/>
      <color rgb="FFCC99FF"/>
      <color rgb="FF9966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zoomScaleNormal="100" workbookViewId="0">
      <selection activeCell="C148" sqref="C148"/>
    </sheetView>
  </sheetViews>
  <sheetFormatPr defaultRowHeight="15" x14ac:dyDescent="0.25"/>
  <cols>
    <col min="1" max="1" width="43" bestFit="1" customWidth="1"/>
    <col min="2" max="2" width="9.5703125" style="1" customWidth="1"/>
    <col min="3" max="3" width="9.85546875" style="1" customWidth="1"/>
    <col min="4" max="4" width="9.7109375" style="1" customWidth="1"/>
    <col min="5" max="5" width="11.7109375" style="1" customWidth="1"/>
  </cols>
  <sheetData>
    <row r="1" spans="1:5" ht="15.75" x14ac:dyDescent="0.25">
      <c r="A1" s="20" t="s">
        <v>119</v>
      </c>
      <c r="B1" s="20"/>
      <c r="C1" s="20"/>
      <c r="D1" s="20"/>
      <c r="E1" s="20"/>
    </row>
    <row r="2" spans="1:5" x14ac:dyDescent="0.25">
      <c r="A2" s="11" t="s">
        <v>108</v>
      </c>
      <c r="B2" s="19" t="s">
        <v>111</v>
      </c>
      <c r="C2" s="19"/>
      <c r="D2" s="19" t="s">
        <v>109</v>
      </c>
      <c r="E2" s="19"/>
    </row>
    <row r="3" spans="1:5" x14ac:dyDescent="0.25">
      <c r="A3" s="14" t="s">
        <v>107</v>
      </c>
      <c r="B3" s="5" t="s">
        <v>60</v>
      </c>
      <c r="C3" s="5" t="s">
        <v>61</v>
      </c>
      <c r="D3" s="5" t="s">
        <v>60</v>
      </c>
      <c r="E3" s="5" t="s">
        <v>61</v>
      </c>
    </row>
    <row r="4" spans="1:5" ht="15" customHeight="1" x14ac:dyDescent="0.25">
      <c r="A4" s="15" t="s">
        <v>0</v>
      </c>
      <c r="B4" s="6"/>
      <c r="C4" s="6"/>
      <c r="D4" s="6"/>
      <c r="E4" s="6"/>
    </row>
    <row r="5" spans="1:5" ht="15" customHeight="1" x14ac:dyDescent="0.25">
      <c r="A5" s="16" t="s">
        <v>2</v>
      </c>
      <c r="B5" s="7">
        <v>1652</v>
      </c>
      <c r="C5" s="7" t="s">
        <v>1</v>
      </c>
      <c r="D5" s="7">
        <v>1413.36</v>
      </c>
      <c r="E5" s="7" t="s">
        <v>1</v>
      </c>
    </row>
    <row r="6" spans="1:5" ht="15" customHeight="1" x14ac:dyDescent="0.25">
      <c r="A6" s="16" t="s">
        <v>3</v>
      </c>
      <c r="B6" s="7">
        <v>2588</v>
      </c>
      <c r="C6" s="7" t="s">
        <v>1</v>
      </c>
      <c r="D6" s="7">
        <v>2900.06</v>
      </c>
      <c r="E6" s="7" t="s">
        <v>1</v>
      </c>
    </row>
    <row r="7" spans="1:5" ht="15" customHeight="1" x14ac:dyDescent="0.25">
      <c r="A7" s="16" t="s">
        <v>4</v>
      </c>
      <c r="B7" s="7">
        <v>2202</v>
      </c>
      <c r="C7" s="7" t="s">
        <v>1</v>
      </c>
      <c r="D7" s="7">
        <v>2607.62</v>
      </c>
      <c r="E7" s="7" t="s">
        <v>1</v>
      </c>
    </row>
    <row r="8" spans="1:5" ht="15" customHeight="1" x14ac:dyDescent="0.25">
      <c r="A8" s="17" t="s">
        <v>97</v>
      </c>
      <c r="B8" s="7">
        <v>0</v>
      </c>
      <c r="C8" s="7"/>
      <c r="D8" s="7">
        <v>0</v>
      </c>
      <c r="E8" s="7"/>
    </row>
    <row r="9" spans="1:5" ht="15" customHeight="1" x14ac:dyDescent="0.25">
      <c r="A9" s="16" t="s">
        <v>5</v>
      </c>
      <c r="B9" s="7">
        <v>3536</v>
      </c>
      <c r="C9" s="7" t="s">
        <v>1</v>
      </c>
      <c r="D9" s="7">
        <v>2461.1</v>
      </c>
      <c r="E9" s="7" t="s">
        <v>1</v>
      </c>
    </row>
    <row r="10" spans="1:5" ht="15" customHeight="1" x14ac:dyDescent="0.25">
      <c r="A10" s="16" t="s">
        <v>6</v>
      </c>
      <c r="B10" s="7">
        <v>543</v>
      </c>
      <c r="C10" s="7" t="s">
        <v>1</v>
      </c>
      <c r="D10" s="7">
        <v>660.5</v>
      </c>
      <c r="E10" s="7" t="s">
        <v>1</v>
      </c>
    </row>
    <row r="11" spans="1:5" ht="15" customHeight="1" x14ac:dyDescent="0.25">
      <c r="A11" s="17" t="s">
        <v>98</v>
      </c>
      <c r="B11" s="7">
        <v>1045</v>
      </c>
      <c r="C11" s="7"/>
      <c r="D11" s="7">
        <v>0</v>
      </c>
      <c r="E11" s="7"/>
    </row>
    <row r="12" spans="1:5" ht="15" customHeight="1" x14ac:dyDescent="0.25">
      <c r="A12" s="16" t="s">
        <v>7</v>
      </c>
      <c r="B12" s="7">
        <v>0</v>
      </c>
      <c r="C12" s="7" t="s">
        <v>1</v>
      </c>
      <c r="D12" s="7">
        <v>21.8</v>
      </c>
      <c r="E12" s="7" t="s">
        <v>1</v>
      </c>
    </row>
    <row r="13" spans="1:5" ht="15" customHeight="1" x14ac:dyDescent="0.25">
      <c r="A13" s="16" t="s">
        <v>8</v>
      </c>
      <c r="B13" s="7">
        <v>362</v>
      </c>
      <c r="C13" s="7" t="s">
        <v>1</v>
      </c>
      <c r="D13" s="7">
        <v>795.78</v>
      </c>
      <c r="E13" s="7" t="s">
        <v>1</v>
      </c>
    </row>
    <row r="14" spans="1:5" ht="15" customHeight="1" x14ac:dyDescent="0.25">
      <c r="A14" s="16" t="s">
        <v>9</v>
      </c>
      <c r="B14" s="7">
        <v>0</v>
      </c>
      <c r="C14" s="7" t="s">
        <v>1</v>
      </c>
      <c r="D14" s="7">
        <v>100</v>
      </c>
      <c r="E14" s="7" t="s">
        <v>1</v>
      </c>
    </row>
    <row r="15" spans="1:5" ht="15" customHeight="1" x14ac:dyDescent="0.25">
      <c r="A15" s="16" t="s">
        <v>10</v>
      </c>
      <c r="B15" s="7">
        <v>0</v>
      </c>
      <c r="C15" s="7" t="s">
        <v>1</v>
      </c>
      <c r="D15" s="7">
        <v>90</v>
      </c>
      <c r="E15" s="7" t="s">
        <v>1</v>
      </c>
    </row>
    <row r="16" spans="1:5" ht="15" customHeight="1" x14ac:dyDescent="0.25">
      <c r="A16" s="16" t="s">
        <v>112</v>
      </c>
      <c r="B16" s="7">
        <v>124</v>
      </c>
      <c r="C16" s="7"/>
      <c r="D16" s="7">
        <v>0</v>
      </c>
      <c r="E16" s="7"/>
    </row>
    <row r="17" spans="1:5" ht="15" customHeight="1" x14ac:dyDescent="0.25">
      <c r="A17" s="16" t="s">
        <v>11</v>
      </c>
      <c r="B17" s="8">
        <v>0</v>
      </c>
      <c r="C17" s="8" t="s">
        <v>1</v>
      </c>
      <c r="D17" s="8">
        <v>2206.7600000000002</v>
      </c>
      <c r="E17" s="8" t="s">
        <v>1</v>
      </c>
    </row>
    <row r="18" spans="1:5" ht="15" customHeight="1" x14ac:dyDescent="0.25">
      <c r="A18" s="16" t="s">
        <v>1</v>
      </c>
      <c r="B18" s="9">
        <f>SUM(B5:B17)</f>
        <v>12052</v>
      </c>
      <c r="C18" s="9">
        <f>SUM(C5:C17)</f>
        <v>0</v>
      </c>
      <c r="D18" s="9">
        <v>13256.98</v>
      </c>
      <c r="E18" s="9" t="s">
        <v>1</v>
      </c>
    </row>
    <row r="19" spans="1:5" ht="15" customHeight="1" x14ac:dyDescent="0.25">
      <c r="A19" s="15" t="s">
        <v>12</v>
      </c>
      <c r="B19" s="6"/>
      <c r="C19" s="6"/>
      <c r="D19" s="6"/>
      <c r="E19" s="6"/>
    </row>
    <row r="20" spans="1:5" ht="15" customHeight="1" x14ac:dyDescent="0.25">
      <c r="A20" s="16" t="s">
        <v>13</v>
      </c>
      <c r="B20" s="7">
        <v>1109</v>
      </c>
      <c r="C20" s="7" t="s">
        <v>1</v>
      </c>
      <c r="D20" s="7">
        <v>1149.55</v>
      </c>
      <c r="E20" s="7" t="s">
        <v>1</v>
      </c>
    </row>
    <row r="21" spans="1:5" ht="15" customHeight="1" x14ac:dyDescent="0.25">
      <c r="A21" s="16" t="s">
        <v>14</v>
      </c>
      <c r="B21" s="7">
        <v>2099</v>
      </c>
      <c r="C21" s="7" t="s">
        <v>1</v>
      </c>
      <c r="D21" s="7">
        <v>2348.21</v>
      </c>
      <c r="E21" s="7" t="s">
        <v>1</v>
      </c>
    </row>
    <row r="22" spans="1:5" ht="15" customHeight="1" x14ac:dyDescent="0.25">
      <c r="A22" s="21" t="s">
        <v>15</v>
      </c>
      <c r="B22" s="22">
        <v>2545</v>
      </c>
      <c r="C22" s="22" t="s">
        <v>1</v>
      </c>
      <c r="D22" s="22">
        <v>2484.92</v>
      </c>
      <c r="E22" s="7" t="s">
        <v>1</v>
      </c>
    </row>
    <row r="23" spans="1:5" ht="15" customHeight="1" x14ac:dyDescent="0.25">
      <c r="A23" s="21" t="s">
        <v>16</v>
      </c>
      <c r="B23" s="22">
        <v>3497</v>
      </c>
      <c r="C23" s="22" t="s">
        <v>1</v>
      </c>
      <c r="D23" s="22">
        <v>2638.07</v>
      </c>
      <c r="E23" s="7" t="s">
        <v>1</v>
      </c>
    </row>
    <row r="24" spans="1:5" ht="15" customHeight="1" x14ac:dyDescent="0.25">
      <c r="A24" s="16" t="s">
        <v>17</v>
      </c>
      <c r="B24" s="7">
        <v>897</v>
      </c>
      <c r="C24" s="7" t="s">
        <v>1</v>
      </c>
      <c r="D24" s="7">
        <v>847</v>
      </c>
      <c r="E24" s="7" t="s">
        <v>1</v>
      </c>
    </row>
    <row r="25" spans="1:5" ht="15" customHeight="1" x14ac:dyDescent="0.25">
      <c r="A25" s="16" t="s">
        <v>18</v>
      </c>
      <c r="B25" s="7">
        <v>41</v>
      </c>
      <c r="C25" s="7" t="s">
        <v>1</v>
      </c>
      <c r="D25" s="7">
        <v>196.5</v>
      </c>
      <c r="E25" s="7" t="s">
        <v>1</v>
      </c>
    </row>
    <row r="26" spans="1:5" ht="15" customHeight="1" x14ac:dyDescent="0.25">
      <c r="A26" s="17" t="s">
        <v>99</v>
      </c>
      <c r="B26" s="8">
        <v>0</v>
      </c>
      <c r="C26" s="8"/>
      <c r="D26" s="8">
        <v>0</v>
      </c>
      <c r="E26" s="8"/>
    </row>
    <row r="27" spans="1:5" x14ac:dyDescent="0.25">
      <c r="A27" s="16" t="s">
        <v>1</v>
      </c>
      <c r="B27" s="9">
        <f>SUM(B20:B26)</f>
        <v>10188</v>
      </c>
      <c r="C27" s="9">
        <f>SUM(C20:C26)</f>
        <v>0</v>
      </c>
      <c r="D27" s="9">
        <v>9664.25</v>
      </c>
      <c r="E27" s="9" t="s">
        <v>1</v>
      </c>
    </row>
    <row r="28" spans="1:5" ht="15" customHeight="1" x14ac:dyDescent="0.25">
      <c r="A28" s="15" t="s">
        <v>19</v>
      </c>
      <c r="B28" s="6"/>
      <c r="C28" s="6"/>
      <c r="D28" s="6"/>
      <c r="E28" s="6"/>
    </row>
    <row r="29" spans="1:5" ht="15" customHeight="1" x14ac:dyDescent="0.25">
      <c r="A29" s="16" t="s">
        <v>20</v>
      </c>
      <c r="B29" s="8">
        <v>86</v>
      </c>
      <c r="C29" s="8" t="s">
        <v>1</v>
      </c>
      <c r="D29" s="8">
        <v>85.68</v>
      </c>
      <c r="E29" s="8" t="s">
        <v>1</v>
      </c>
    </row>
    <row r="30" spans="1:5" x14ac:dyDescent="0.25">
      <c r="A30" s="16" t="s">
        <v>1</v>
      </c>
      <c r="B30" s="9">
        <f>SUM(B29)</f>
        <v>86</v>
      </c>
      <c r="C30" s="9">
        <f>SUM(C29)</f>
        <v>0</v>
      </c>
      <c r="D30" s="9">
        <v>85.68</v>
      </c>
      <c r="E30" s="9" t="s">
        <v>1</v>
      </c>
    </row>
    <row r="31" spans="1:5" ht="15" customHeight="1" x14ac:dyDescent="0.25">
      <c r="A31" s="15" t="s">
        <v>21</v>
      </c>
      <c r="B31" s="6"/>
      <c r="C31" s="6"/>
      <c r="D31" s="6"/>
      <c r="E31" s="6"/>
    </row>
    <row r="32" spans="1:5" ht="15" customHeight="1" x14ac:dyDescent="0.25">
      <c r="A32" s="16" t="s">
        <v>22</v>
      </c>
      <c r="B32" s="7">
        <v>74</v>
      </c>
      <c r="C32" s="7" t="s">
        <v>1</v>
      </c>
      <c r="D32" s="7">
        <v>167.82</v>
      </c>
      <c r="E32" s="7" t="s">
        <v>1</v>
      </c>
    </row>
    <row r="33" spans="1:5" ht="15" customHeight="1" x14ac:dyDescent="0.25">
      <c r="A33" s="17" t="s">
        <v>100</v>
      </c>
      <c r="B33" s="7">
        <v>39</v>
      </c>
      <c r="C33" s="7"/>
      <c r="D33" s="7">
        <v>0</v>
      </c>
      <c r="E33" s="7"/>
    </row>
    <row r="34" spans="1:5" ht="15" customHeight="1" x14ac:dyDescent="0.25">
      <c r="A34" s="16" t="s">
        <v>23</v>
      </c>
      <c r="B34" s="7">
        <v>26</v>
      </c>
      <c r="C34" s="7" t="s">
        <v>1</v>
      </c>
      <c r="D34" s="7">
        <v>246.13</v>
      </c>
      <c r="E34" s="7" t="s">
        <v>1</v>
      </c>
    </row>
    <row r="35" spans="1:5" ht="15" customHeight="1" x14ac:dyDescent="0.25">
      <c r="A35" s="16" t="s">
        <v>24</v>
      </c>
      <c r="B35" s="8">
        <v>316</v>
      </c>
      <c r="C35" s="8" t="s">
        <v>1</v>
      </c>
      <c r="D35" s="8">
        <v>418.73</v>
      </c>
      <c r="E35" s="8" t="s">
        <v>1</v>
      </c>
    </row>
    <row r="36" spans="1:5" x14ac:dyDescent="0.25">
      <c r="A36" s="16" t="s">
        <v>1</v>
      </c>
      <c r="B36" s="9">
        <f>SUM(B32:B35)</f>
        <v>455</v>
      </c>
      <c r="C36" s="9">
        <f>SUM(C32:C35)</f>
        <v>0</v>
      </c>
      <c r="D36" s="9">
        <v>832.68000000000006</v>
      </c>
      <c r="E36" s="9" t="s">
        <v>1</v>
      </c>
    </row>
    <row r="37" spans="1:5" ht="15" customHeight="1" x14ac:dyDescent="0.25">
      <c r="A37" s="15" t="s">
        <v>25</v>
      </c>
      <c r="B37" s="6"/>
      <c r="C37" s="6"/>
      <c r="D37" s="6"/>
      <c r="E37" s="6"/>
    </row>
    <row r="38" spans="1:5" ht="15" customHeight="1" x14ac:dyDescent="0.25">
      <c r="A38" s="16" t="s">
        <v>26</v>
      </c>
      <c r="B38" s="7">
        <v>1852</v>
      </c>
      <c r="C38" s="7" t="s">
        <v>1</v>
      </c>
      <c r="D38" s="7">
        <v>1766.4</v>
      </c>
      <c r="E38" s="7" t="s">
        <v>1</v>
      </c>
    </row>
    <row r="39" spans="1:5" ht="15" customHeight="1" x14ac:dyDescent="0.25">
      <c r="A39" s="16" t="s">
        <v>27</v>
      </c>
      <c r="B39" s="7">
        <v>844</v>
      </c>
      <c r="C39" s="7" t="s">
        <v>1</v>
      </c>
      <c r="D39" s="7">
        <v>941.32</v>
      </c>
      <c r="E39" s="7" t="s">
        <v>1</v>
      </c>
    </row>
    <row r="40" spans="1:5" ht="15" customHeight="1" x14ac:dyDescent="0.25">
      <c r="A40" s="16" t="s">
        <v>28</v>
      </c>
      <c r="B40" s="7">
        <v>227</v>
      </c>
      <c r="C40" s="7" t="s">
        <v>1</v>
      </c>
      <c r="D40" s="7">
        <v>259.04000000000002</v>
      </c>
      <c r="E40" s="7" t="s">
        <v>1</v>
      </c>
    </row>
    <row r="41" spans="1:5" ht="15" customHeight="1" x14ac:dyDescent="0.25">
      <c r="A41" s="16" t="s">
        <v>29</v>
      </c>
      <c r="B41" s="7">
        <v>358.64</v>
      </c>
      <c r="C41" s="7" t="s">
        <v>1</v>
      </c>
      <c r="D41" s="7">
        <v>339.7</v>
      </c>
      <c r="E41" s="7" t="s">
        <v>1</v>
      </c>
    </row>
    <row r="42" spans="1:5" ht="15" customHeight="1" x14ac:dyDescent="0.25">
      <c r="A42" s="16" t="s">
        <v>30</v>
      </c>
      <c r="B42" s="7">
        <v>100</v>
      </c>
      <c r="C42" s="7" t="s">
        <v>1</v>
      </c>
      <c r="D42" s="7">
        <v>124</v>
      </c>
      <c r="E42" s="7" t="s">
        <v>1</v>
      </c>
    </row>
    <row r="43" spans="1:5" ht="15" customHeight="1" x14ac:dyDescent="0.25">
      <c r="A43" s="16" t="s">
        <v>31</v>
      </c>
      <c r="B43" s="7">
        <v>1308.5</v>
      </c>
      <c r="C43" s="7" t="s">
        <v>1</v>
      </c>
      <c r="D43" s="7">
        <v>1493.31</v>
      </c>
      <c r="E43" s="7" t="s">
        <v>1</v>
      </c>
    </row>
    <row r="44" spans="1:5" ht="15" customHeight="1" x14ac:dyDescent="0.25">
      <c r="A44" s="16" t="s">
        <v>32</v>
      </c>
      <c r="B44" s="8">
        <v>26</v>
      </c>
      <c r="C44" s="8" t="s">
        <v>1</v>
      </c>
      <c r="D44" s="8">
        <v>18.38</v>
      </c>
      <c r="E44" s="8" t="s">
        <v>1</v>
      </c>
    </row>
    <row r="45" spans="1:5" x14ac:dyDescent="0.25">
      <c r="A45" s="16" t="s">
        <v>1</v>
      </c>
      <c r="B45" s="9">
        <f>SUM(B38:B44)</f>
        <v>4716.1399999999994</v>
      </c>
      <c r="C45" s="9">
        <f>SUM(C38:C44)</f>
        <v>0</v>
      </c>
      <c r="D45" s="9">
        <v>4942.1500000000005</v>
      </c>
      <c r="E45" s="9" t="s">
        <v>1</v>
      </c>
    </row>
    <row r="46" spans="1:5" ht="15" customHeight="1" x14ac:dyDescent="0.25">
      <c r="A46" s="15" t="s">
        <v>33</v>
      </c>
      <c r="B46" s="6"/>
      <c r="C46" s="6"/>
      <c r="D46" s="6"/>
      <c r="E46" s="6"/>
    </row>
    <row r="47" spans="1:5" ht="15" customHeight="1" x14ac:dyDescent="0.25">
      <c r="A47" s="16" t="s">
        <v>34</v>
      </c>
      <c r="B47" s="7">
        <v>1376.63</v>
      </c>
      <c r="C47" s="7" t="s">
        <v>1</v>
      </c>
      <c r="D47" s="7">
        <v>1912.39</v>
      </c>
      <c r="E47" s="7" t="s">
        <v>1</v>
      </c>
    </row>
    <row r="48" spans="1:5" ht="15" customHeight="1" x14ac:dyDescent="0.25">
      <c r="A48" s="16" t="s">
        <v>35</v>
      </c>
      <c r="B48" s="7">
        <v>1381.8</v>
      </c>
      <c r="C48" s="7" t="s">
        <v>1</v>
      </c>
      <c r="D48" s="7">
        <v>1064</v>
      </c>
      <c r="E48" s="7" t="s">
        <v>1</v>
      </c>
    </row>
    <row r="49" spans="1:5" ht="15" customHeight="1" x14ac:dyDescent="0.25">
      <c r="A49" s="16" t="s">
        <v>36</v>
      </c>
      <c r="B49" s="7">
        <v>487.55</v>
      </c>
      <c r="C49" s="7" t="s">
        <v>1</v>
      </c>
      <c r="D49" s="7">
        <v>3100.97</v>
      </c>
      <c r="E49" s="7" t="s">
        <v>1</v>
      </c>
    </row>
    <row r="50" spans="1:5" ht="15" customHeight="1" x14ac:dyDescent="0.25">
      <c r="A50" s="16" t="s">
        <v>37</v>
      </c>
      <c r="B50" s="7">
        <v>987.5</v>
      </c>
      <c r="C50" s="7" t="s">
        <v>1</v>
      </c>
      <c r="D50" s="7">
        <v>2228.1999999999998</v>
      </c>
      <c r="E50" s="7" t="s">
        <v>1</v>
      </c>
    </row>
    <row r="51" spans="1:5" ht="15" customHeight="1" x14ac:dyDescent="0.25">
      <c r="A51" s="16" t="s">
        <v>38</v>
      </c>
      <c r="B51" s="7">
        <v>25</v>
      </c>
      <c r="C51" s="7" t="s">
        <v>1</v>
      </c>
      <c r="D51" s="7">
        <v>25</v>
      </c>
      <c r="E51" s="7" t="s">
        <v>1</v>
      </c>
    </row>
    <row r="52" spans="1:5" ht="15" customHeight="1" x14ac:dyDescent="0.25">
      <c r="A52" s="16" t="s">
        <v>39</v>
      </c>
      <c r="B52" s="7">
        <v>85.1</v>
      </c>
      <c r="C52" s="7" t="s">
        <v>1</v>
      </c>
      <c r="D52" s="7">
        <v>212.09</v>
      </c>
      <c r="E52" s="7"/>
    </row>
    <row r="53" spans="1:5" ht="15" customHeight="1" x14ac:dyDescent="0.25">
      <c r="A53" s="16" t="s">
        <v>113</v>
      </c>
      <c r="B53" s="8">
        <v>100.48</v>
      </c>
      <c r="C53" s="8" t="s">
        <v>1</v>
      </c>
      <c r="D53" s="8">
        <v>0</v>
      </c>
      <c r="E53" s="8" t="s">
        <v>1</v>
      </c>
    </row>
    <row r="54" spans="1:5" x14ac:dyDescent="0.25">
      <c r="A54" s="16" t="s">
        <v>1</v>
      </c>
      <c r="B54" s="9">
        <f>SUM(B47:B53)</f>
        <v>4444.0600000000004</v>
      </c>
      <c r="C54" s="9">
        <f>SUM(C47:C53)</f>
        <v>0</v>
      </c>
      <c r="D54" s="9">
        <v>8542.65</v>
      </c>
      <c r="E54" s="9" t="s">
        <v>1</v>
      </c>
    </row>
    <row r="55" spans="1:5" ht="15" customHeight="1" x14ac:dyDescent="0.25">
      <c r="A55" s="15" t="s">
        <v>40</v>
      </c>
      <c r="B55" s="6"/>
      <c r="C55" s="6"/>
      <c r="D55" s="6"/>
      <c r="E55" s="6"/>
    </row>
    <row r="56" spans="1:5" ht="15" customHeight="1" x14ac:dyDescent="0.25">
      <c r="A56" s="16" t="s">
        <v>41</v>
      </c>
      <c r="B56" s="8">
        <v>98</v>
      </c>
      <c r="C56" s="8" t="s">
        <v>1</v>
      </c>
      <c r="D56" s="8">
        <v>238.9</v>
      </c>
      <c r="E56" s="8" t="s">
        <v>1</v>
      </c>
    </row>
    <row r="57" spans="1:5" x14ac:dyDescent="0.25">
      <c r="A57" s="16" t="s">
        <v>1</v>
      </c>
      <c r="B57" s="9">
        <f>SUM(B56)</f>
        <v>98</v>
      </c>
      <c r="C57" s="9">
        <f>SUM(C56)</f>
        <v>0</v>
      </c>
      <c r="D57" s="9">
        <v>238.9</v>
      </c>
      <c r="E57" s="9" t="s">
        <v>1</v>
      </c>
    </row>
    <row r="58" spans="1:5" ht="15" customHeight="1" x14ac:dyDescent="0.25">
      <c r="A58" s="15" t="s">
        <v>42</v>
      </c>
      <c r="B58" s="6"/>
      <c r="C58" s="6"/>
      <c r="D58" s="6"/>
      <c r="E58" s="6"/>
    </row>
    <row r="59" spans="1:5" ht="15" customHeight="1" x14ac:dyDescent="0.25">
      <c r="A59" s="16" t="s">
        <v>43</v>
      </c>
      <c r="B59" s="7">
        <v>50</v>
      </c>
      <c r="C59" s="7" t="s">
        <v>1</v>
      </c>
      <c r="D59" s="7">
        <v>209.34</v>
      </c>
      <c r="E59" s="7" t="s">
        <v>1</v>
      </c>
    </row>
    <row r="60" spans="1:5" ht="15" customHeight="1" x14ac:dyDescent="0.25">
      <c r="A60" s="16" t="s">
        <v>114</v>
      </c>
      <c r="B60" s="8">
        <v>97</v>
      </c>
      <c r="C60" s="8"/>
      <c r="D60" s="8">
        <v>0</v>
      </c>
      <c r="E60" s="8"/>
    </row>
    <row r="61" spans="1:5" x14ac:dyDescent="0.25">
      <c r="A61" s="16" t="s">
        <v>1</v>
      </c>
      <c r="B61" s="9">
        <f>SUM(B59:B60)</f>
        <v>147</v>
      </c>
      <c r="C61" s="9">
        <f>SUM(C59)</f>
        <v>0</v>
      </c>
      <c r="D61" s="9">
        <v>209.34</v>
      </c>
      <c r="E61" s="9" t="s">
        <v>1</v>
      </c>
    </row>
    <row r="62" spans="1:5" ht="15" customHeight="1" x14ac:dyDescent="0.25">
      <c r="A62" s="15" t="s">
        <v>44</v>
      </c>
      <c r="B62" s="6"/>
      <c r="C62" s="6"/>
      <c r="D62" s="6"/>
      <c r="E62" s="6"/>
    </row>
    <row r="63" spans="1:5" ht="15" customHeight="1" x14ac:dyDescent="0.25">
      <c r="A63" s="16" t="s">
        <v>45</v>
      </c>
      <c r="B63" s="7">
        <v>157</v>
      </c>
      <c r="C63" s="7" t="s">
        <v>1</v>
      </c>
      <c r="D63" s="7">
        <v>1571.56</v>
      </c>
      <c r="E63" s="7" t="s">
        <v>1</v>
      </c>
    </row>
    <row r="64" spans="1:5" x14ac:dyDescent="0.25">
      <c r="A64" s="17" t="s">
        <v>101</v>
      </c>
      <c r="B64" s="4">
        <v>0</v>
      </c>
      <c r="C64" s="4"/>
      <c r="D64" s="4">
        <v>0</v>
      </c>
      <c r="E64" s="4"/>
    </row>
    <row r="65" spans="1:5" x14ac:dyDescent="0.25">
      <c r="A65" s="16" t="s">
        <v>1</v>
      </c>
      <c r="B65" s="9">
        <f>SUM(B63:B64)</f>
        <v>157</v>
      </c>
      <c r="C65" s="9">
        <f>SUM(C63:C64)</f>
        <v>0</v>
      </c>
      <c r="D65" s="9">
        <v>1571.56</v>
      </c>
      <c r="E65" s="9" t="s">
        <v>1</v>
      </c>
    </row>
    <row r="66" spans="1:5" ht="15" customHeight="1" x14ac:dyDescent="0.25">
      <c r="A66" s="15" t="s">
        <v>46</v>
      </c>
      <c r="B66" s="6"/>
      <c r="C66" s="6"/>
      <c r="D66" s="6"/>
      <c r="E66" s="6"/>
    </row>
    <row r="67" spans="1:5" ht="15" customHeight="1" x14ac:dyDescent="0.25">
      <c r="A67" s="16" t="s">
        <v>47</v>
      </c>
      <c r="B67" s="8">
        <v>2036</v>
      </c>
      <c r="C67" s="8" t="s">
        <v>1</v>
      </c>
      <c r="D67" s="8">
        <v>2606.5</v>
      </c>
      <c r="E67" s="8" t="s">
        <v>1</v>
      </c>
    </row>
    <row r="68" spans="1:5" x14ac:dyDescent="0.25">
      <c r="A68" s="16" t="s">
        <v>1</v>
      </c>
      <c r="B68" s="9">
        <f>SUM(B67)</f>
        <v>2036</v>
      </c>
      <c r="C68" s="9">
        <f>SUM(C67)</f>
        <v>0</v>
      </c>
      <c r="D68" s="9">
        <v>2606.5</v>
      </c>
      <c r="E68" s="9" t="s">
        <v>1</v>
      </c>
    </row>
    <row r="69" spans="1:5" ht="15" customHeight="1" x14ac:dyDescent="0.25">
      <c r="A69" s="15" t="s">
        <v>48</v>
      </c>
      <c r="B69" s="6"/>
      <c r="C69" s="6"/>
      <c r="D69" s="6"/>
      <c r="E69" s="6"/>
    </row>
    <row r="70" spans="1:5" ht="15" customHeight="1" x14ac:dyDescent="0.25">
      <c r="A70" s="16" t="s">
        <v>49</v>
      </c>
      <c r="B70" s="7">
        <v>448.41</v>
      </c>
      <c r="C70" s="7" t="s">
        <v>1</v>
      </c>
      <c r="D70" s="7">
        <v>462.13</v>
      </c>
      <c r="E70" s="7" t="s">
        <v>1</v>
      </c>
    </row>
    <row r="71" spans="1:5" ht="15" customHeight="1" x14ac:dyDescent="0.25">
      <c r="A71" s="16" t="s">
        <v>50</v>
      </c>
      <c r="B71" s="7">
        <v>230</v>
      </c>
      <c r="C71" s="7" t="s">
        <v>1</v>
      </c>
      <c r="D71" s="7">
        <v>251.85</v>
      </c>
      <c r="E71" s="7" t="s">
        <v>1</v>
      </c>
    </row>
    <row r="72" spans="1:5" ht="15" customHeight="1" x14ac:dyDescent="0.25">
      <c r="A72" s="16" t="s">
        <v>51</v>
      </c>
      <c r="B72" s="7">
        <v>319.77</v>
      </c>
      <c r="C72" s="7" t="s">
        <v>1</v>
      </c>
      <c r="D72" s="7">
        <v>331.78</v>
      </c>
      <c r="E72" s="7" t="s">
        <v>1</v>
      </c>
    </row>
    <row r="73" spans="1:5" ht="15" customHeight="1" x14ac:dyDescent="0.25">
      <c r="A73" s="16" t="s">
        <v>52</v>
      </c>
      <c r="B73" s="7">
        <v>0</v>
      </c>
      <c r="C73" s="7" t="s">
        <v>1</v>
      </c>
      <c r="D73" s="7">
        <v>4310.92</v>
      </c>
      <c r="E73" s="7" t="s">
        <v>1</v>
      </c>
    </row>
    <row r="74" spans="1:5" ht="15" customHeight="1" x14ac:dyDescent="0.25">
      <c r="A74" s="16" t="s">
        <v>53</v>
      </c>
      <c r="B74" s="7">
        <v>103.7</v>
      </c>
      <c r="C74" s="7" t="s">
        <v>1</v>
      </c>
      <c r="D74" s="7">
        <v>91.65</v>
      </c>
      <c r="E74" s="7" t="s">
        <v>1</v>
      </c>
    </row>
    <row r="75" spans="1:5" ht="15" customHeight="1" x14ac:dyDescent="0.25">
      <c r="A75" s="17" t="s">
        <v>102</v>
      </c>
      <c r="B75" s="7">
        <v>260.60000000000002</v>
      </c>
      <c r="C75" s="7"/>
      <c r="D75" s="7">
        <v>0</v>
      </c>
      <c r="E75" s="7"/>
    </row>
    <row r="76" spans="1:5" ht="15" customHeight="1" x14ac:dyDescent="0.25">
      <c r="A76" s="16" t="s">
        <v>54</v>
      </c>
      <c r="B76" s="7">
        <v>129.6</v>
      </c>
      <c r="C76" s="7" t="s">
        <v>1</v>
      </c>
      <c r="D76" s="7">
        <v>129.6</v>
      </c>
      <c r="E76" s="7" t="s">
        <v>1</v>
      </c>
    </row>
    <row r="77" spans="1:5" ht="15" customHeight="1" x14ac:dyDescent="0.25">
      <c r="A77" s="16" t="s">
        <v>55</v>
      </c>
      <c r="B77" s="7">
        <v>44.6</v>
      </c>
      <c r="C77" s="7"/>
      <c r="D77" s="7">
        <v>0</v>
      </c>
      <c r="E77" s="7"/>
    </row>
    <row r="78" spans="1:5" ht="15" customHeight="1" x14ac:dyDescent="0.25">
      <c r="A78" s="16" t="s">
        <v>115</v>
      </c>
      <c r="B78" s="7">
        <v>162.55000000000001</v>
      </c>
      <c r="C78" s="7"/>
      <c r="D78" s="7">
        <v>0</v>
      </c>
      <c r="E78" s="7"/>
    </row>
    <row r="79" spans="1:5" ht="15" customHeight="1" x14ac:dyDescent="0.25">
      <c r="A79" s="16" t="s">
        <v>116</v>
      </c>
      <c r="B79" s="7">
        <v>50</v>
      </c>
      <c r="C79" s="7"/>
      <c r="D79" s="7">
        <v>0</v>
      </c>
      <c r="E79" s="7"/>
    </row>
    <row r="80" spans="1:5" ht="15" customHeight="1" x14ac:dyDescent="0.25">
      <c r="A80" s="16" t="s">
        <v>117</v>
      </c>
      <c r="B80" s="8">
        <v>625.5</v>
      </c>
      <c r="C80" s="8"/>
      <c r="D80" s="8">
        <v>0</v>
      </c>
      <c r="E80" s="8"/>
    </row>
    <row r="81" spans="1:5" x14ac:dyDescent="0.25">
      <c r="A81" s="16" t="s">
        <v>1</v>
      </c>
      <c r="B81" s="9">
        <f>SUM(B70:B80)</f>
        <v>2374.7299999999996</v>
      </c>
      <c r="C81" s="9">
        <f>SUM(C70:C80)</f>
        <v>0</v>
      </c>
      <c r="D81" s="9">
        <v>5577.93</v>
      </c>
      <c r="E81" s="9"/>
    </row>
    <row r="82" spans="1:5" x14ac:dyDescent="0.25">
      <c r="A82" s="16"/>
      <c r="B82" s="9"/>
      <c r="C82" s="9"/>
      <c r="D82" s="9"/>
      <c r="E82" s="9"/>
    </row>
    <row r="83" spans="1:5" ht="15" customHeight="1" x14ac:dyDescent="0.25">
      <c r="A83" s="15" t="s">
        <v>56</v>
      </c>
      <c r="B83" s="6"/>
      <c r="C83" s="6"/>
      <c r="D83" s="6"/>
      <c r="E83" s="6"/>
    </row>
    <row r="84" spans="1:5" ht="15" customHeight="1" x14ac:dyDescent="0.25">
      <c r="A84" s="16" t="s">
        <v>57</v>
      </c>
      <c r="B84" s="8">
        <v>0</v>
      </c>
      <c r="C84" s="8">
        <v>30</v>
      </c>
      <c r="D84" s="8">
        <v>192.75</v>
      </c>
      <c r="E84" s="8"/>
    </row>
    <row r="85" spans="1:5" x14ac:dyDescent="0.25">
      <c r="A85" s="16" t="s">
        <v>1</v>
      </c>
      <c r="B85" s="9">
        <f>SUM(B84)</f>
        <v>0</v>
      </c>
      <c r="C85" s="9">
        <f>SUM(C84)</f>
        <v>30</v>
      </c>
      <c r="D85" s="9">
        <v>192.75</v>
      </c>
      <c r="E85" s="9" t="s">
        <v>1</v>
      </c>
    </row>
    <row r="86" spans="1:5" x14ac:dyDescent="0.25">
      <c r="A86" s="16" t="s">
        <v>1</v>
      </c>
      <c r="B86" s="8" t="s">
        <v>1</v>
      </c>
      <c r="C86" s="8" t="s">
        <v>1</v>
      </c>
      <c r="D86" s="8" t="s">
        <v>1</v>
      </c>
      <c r="E86" s="8" t="s">
        <v>1</v>
      </c>
    </row>
    <row r="87" spans="1:5" ht="15" customHeight="1" thickBot="1" x14ac:dyDescent="0.3">
      <c r="A87" s="18" t="s">
        <v>58</v>
      </c>
      <c r="B87" s="10">
        <f>SUM(B85,B81,B68,B65,B61,B57,B54,B45,B36,B30,B27,B18)</f>
        <v>36753.93</v>
      </c>
      <c r="C87" s="10">
        <v>30</v>
      </c>
      <c r="D87" s="10">
        <f>SUM(D85,D81,D68,D65,D61,D57,D54,D45,D36,D30,D27,D18)</f>
        <v>47721.369999999995</v>
      </c>
      <c r="E87" s="10">
        <v>0</v>
      </c>
    </row>
    <row r="88" spans="1:5" ht="15" customHeight="1" thickTop="1" x14ac:dyDescent="0.25">
      <c r="A88" s="18"/>
      <c r="B88" s="9"/>
      <c r="C88" s="9"/>
      <c r="D88" s="9"/>
      <c r="E88" s="9"/>
    </row>
    <row r="89" spans="1:5" ht="15" customHeight="1" x14ac:dyDescent="0.25">
      <c r="A89" s="18"/>
      <c r="B89" s="9"/>
      <c r="C89" s="9"/>
      <c r="D89" s="9"/>
      <c r="E89" s="9"/>
    </row>
    <row r="90" spans="1:5" ht="15" customHeight="1" x14ac:dyDescent="0.25">
      <c r="A90" s="18"/>
      <c r="B90" s="9"/>
      <c r="C90" s="9"/>
      <c r="D90" s="9"/>
      <c r="E90" s="9"/>
    </row>
    <row r="91" spans="1:5" ht="15" customHeight="1" x14ac:dyDescent="0.25">
      <c r="A91" s="18"/>
      <c r="B91" s="9"/>
      <c r="C91" s="9"/>
      <c r="D91" s="9"/>
      <c r="E91" s="9"/>
    </row>
    <row r="92" spans="1:5" ht="15" customHeight="1" x14ac:dyDescent="0.25">
      <c r="A92" s="18"/>
      <c r="B92" s="9"/>
      <c r="C92" s="9"/>
      <c r="D92" s="9"/>
      <c r="E92" s="9"/>
    </row>
    <row r="93" spans="1:5" ht="15" customHeight="1" x14ac:dyDescent="0.25">
      <c r="A93" s="18"/>
      <c r="B93" s="9"/>
      <c r="C93" s="9"/>
      <c r="D93" s="9"/>
      <c r="E93" s="9"/>
    </row>
    <row r="94" spans="1:5" ht="15" customHeight="1" x14ac:dyDescent="0.25">
      <c r="A94" s="18"/>
      <c r="B94" s="9"/>
      <c r="C94" s="9"/>
      <c r="D94" s="9"/>
      <c r="E94" s="9"/>
    </row>
    <row r="95" spans="1:5" x14ac:dyDescent="0.25">
      <c r="A95" s="12"/>
      <c r="B95" s="13"/>
      <c r="C95" s="13"/>
      <c r="D95" s="13"/>
      <c r="E95" s="13"/>
    </row>
    <row r="96" spans="1:5" x14ac:dyDescent="0.25">
      <c r="A96" s="14" t="s">
        <v>59</v>
      </c>
      <c r="B96" s="5" t="s">
        <v>60</v>
      </c>
      <c r="C96" s="5" t="s">
        <v>61</v>
      </c>
      <c r="D96" s="5" t="s">
        <v>60</v>
      </c>
      <c r="E96" s="5" t="s">
        <v>61</v>
      </c>
    </row>
    <row r="97" spans="1:5" x14ac:dyDescent="0.25">
      <c r="A97" s="15" t="s">
        <v>62</v>
      </c>
      <c r="B97" s="6"/>
      <c r="C97" s="6"/>
      <c r="D97" s="6"/>
      <c r="E97" s="6"/>
    </row>
    <row r="98" spans="1:5" ht="15" customHeight="1" x14ac:dyDescent="0.25">
      <c r="A98" s="16" t="s">
        <v>63</v>
      </c>
      <c r="B98" s="7" t="s">
        <v>1</v>
      </c>
      <c r="C98" s="7">
        <v>3461</v>
      </c>
      <c r="D98" s="7" t="s">
        <v>1</v>
      </c>
      <c r="E98" s="7">
        <v>3232</v>
      </c>
    </row>
    <row r="99" spans="1:5" ht="15" customHeight="1" x14ac:dyDescent="0.25">
      <c r="A99" s="16" t="s">
        <v>64</v>
      </c>
      <c r="B99" s="7" t="s">
        <v>1</v>
      </c>
      <c r="C99" s="7">
        <v>2372</v>
      </c>
      <c r="D99" s="7" t="s">
        <v>1</v>
      </c>
      <c r="E99" s="7">
        <v>2964</v>
      </c>
    </row>
    <row r="100" spans="1:5" ht="15" customHeight="1" x14ac:dyDescent="0.25">
      <c r="A100" s="16" t="s">
        <v>65</v>
      </c>
      <c r="B100" s="7" t="s">
        <v>1</v>
      </c>
      <c r="C100" s="7">
        <v>5481</v>
      </c>
      <c r="D100" s="7" t="s">
        <v>1</v>
      </c>
      <c r="E100" s="7">
        <v>5824.5</v>
      </c>
    </row>
    <row r="101" spans="1:5" ht="15" customHeight="1" x14ac:dyDescent="0.25">
      <c r="A101" s="16" t="s">
        <v>66</v>
      </c>
      <c r="B101" s="7" t="s">
        <v>1</v>
      </c>
      <c r="C101" s="7">
        <v>10385</v>
      </c>
      <c r="D101" s="7" t="s">
        <v>1</v>
      </c>
      <c r="E101" s="7">
        <v>11233.25</v>
      </c>
    </row>
    <row r="102" spans="1:5" ht="15" customHeight="1" x14ac:dyDescent="0.25">
      <c r="A102" s="16" t="s">
        <v>67</v>
      </c>
      <c r="B102" s="7" t="s">
        <v>1</v>
      </c>
      <c r="C102" s="7">
        <v>1962</v>
      </c>
      <c r="D102" s="7" t="s">
        <v>1</v>
      </c>
      <c r="E102" s="7">
        <v>2145</v>
      </c>
    </row>
    <row r="103" spans="1:5" ht="15" customHeight="1" x14ac:dyDescent="0.25">
      <c r="A103" s="17" t="s">
        <v>103</v>
      </c>
      <c r="B103" s="7"/>
      <c r="C103" s="7">
        <v>0</v>
      </c>
      <c r="D103" s="7"/>
      <c r="E103" s="7">
        <v>0</v>
      </c>
    </row>
    <row r="104" spans="1:5" ht="15" customHeight="1" x14ac:dyDescent="0.25">
      <c r="A104" s="16" t="s">
        <v>68</v>
      </c>
      <c r="B104" s="7" t="s">
        <v>1</v>
      </c>
      <c r="C104" s="7">
        <v>1204</v>
      </c>
      <c r="D104" s="7" t="s">
        <v>1</v>
      </c>
      <c r="E104" s="7">
        <v>1452</v>
      </c>
    </row>
    <row r="105" spans="1:5" ht="15" customHeight="1" x14ac:dyDescent="0.25">
      <c r="A105" s="16" t="s">
        <v>69</v>
      </c>
      <c r="B105" s="7" t="s">
        <v>1</v>
      </c>
      <c r="C105" s="7">
        <v>1953</v>
      </c>
      <c r="D105" s="7" t="s">
        <v>1</v>
      </c>
      <c r="E105" s="7">
        <v>2013</v>
      </c>
    </row>
    <row r="106" spans="1:5" ht="15" customHeight="1" x14ac:dyDescent="0.25">
      <c r="A106" s="16" t="s">
        <v>70</v>
      </c>
      <c r="B106" s="7" t="s">
        <v>1</v>
      </c>
      <c r="C106" s="7">
        <v>461</v>
      </c>
      <c r="D106" s="7" t="s">
        <v>1</v>
      </c>
      <c r="E106" s="7">
        <v>504.11</v>
      </c>
    </row>
    <row r="107" spans="1:5" ht="15" customHeight="1" x14ac:dyDescent="0.25">
      <c r="A107" s="16" t="s">
        <v>71</v>
      </c>
      <c r="B107" s="7" t="s">
        <v>1</v>
      </c>
      <c r="C107" s="7">
        <v>290</v>
      </c>
      <c r="D107" s="7" t="s">
        <v>1</v>
      </c>
      <c r="E107" s="7">
        <v>311</v>
      </c>
    </row>
    <row r="108" spans="1:5" ht="15" customHeight="1" x14ac:dyDescent="0.25">
      <c r="A108" s="17" t="s">
        <v>104</v>
      </c>
      <c r="B108" s="7"/>
      <c r="C108" s="7">
        <v>185</v>
      </c>
      <c r="D108" s="7"/>
      <c r="E108" s="7">
        <v>0</v>
      </c>
    </row>
    <row r="109" spans="1:5" ht="15" customHeight="1" x14ac:dyDescent="0.25">
      <c r="A109" s="16" t="s">
        <v>72</v>
      </c>
      <c r="B109" s="8" t="s">
        <v>1</v>
      </c>
      <c r="C109" s="8">
        <v>1901</v>
      </c>
      <c r="D109" s="8" t="s">
        <v>1</v>
      </c>
      <c r="E109" s="8">
        <v>2015.31</v>
      </c>
    </row>
    <row r="110" spans="1:5" x14ac:dyDescent="0.25">
      <c r="A110" s="16" t="s">
        <v>1</v>
      </c>
      <c r="B110" s="9">
        <f>SUM(B98:B109)</f>
        <v>0</v>
      </c>
      <c r="C110" s="9">
        <f>SUM(C98:C109)</f>
        <v>29655</v>
      </c>
      <c r="D110" s="9" t="s">
        <v>1</v>
      </c>
      <c r="E110" s="9">
        <v>31694.170000000002</v>
      </c>
    </row>
    <row r="111" spans="1:5" x14ac:dyDescent="0.25">
      <c r="A111" s="15" t="s">
        <v>73</v>
      </c>
      <c r="B111" s="6"/>
      <c r="C111" s="6"/>
      <c r="D111" s="6"/>
      <c r="E111" s="6"/>
    </row>
    <row r="112" spans="1:5" ht="15" customHeight="1" x14ac:dyDescent="0.25">
      <c r="A112" s="16" t="s">
        <v>74</v>
      </c>
      <c r="B112" s="8" t="s">
        <v>1</v>
      </c>
      <c r="C112" s="8">
        <v>550</v>
      </c>
      <c r="D112" s="8" t="s">
        <v>1</v>
      </c>
      <c r="E112" s="8">
        <v>500</v>
      </c>
    </row>
    <row r="113" spans="1:5" x14ac:dyDescent="0.25">
      <c r="A113" s="16" t="s">
        <v>1</v>
      </c>
      <c r="B113" s="9">
        <f>SUM(B112)</f>
        <v>0</v>
      </c>
      <c r="C113" s="9">
        <f>SUM(C112)</f>
        <v>550</v>
      </c>
      <c r="D113" s="9" t="s">
        <v>1</v>
      </c>
      <c r="E113" s="9">
        <v>500</v>
      </c>
    </row>
    <row r="114" spans="1:5" x14ac:dyDescent="0.25">
      <c r="A114" s="15" t="s">
        <v>75</v>
      </c>
      <c r="B114" s="6"/>
      <c r="C114" s="6"/>
      <c r="D114" s="6"/>
      <c r="E114" s="6"/>
    </row>
    <row r="115" spans="1:5" x14ac:dyDescent="0.25">
      <c r="A115" s="17" t="s">
        <v>105</v>
      </c>
      <c r="B115" s="7" t="s">
        <v>1</v>
      </c>
      <c r="C115" s="13">
        <v>0</v>
      </c>
      <c r="D115" s="7" t="s">
        <v>1</v>
      </c>
      <c r="E115" s="13">
        <v>0</v>
      </c>
    </row>
    <row r="116" spans="1:5" x14ac:dyDescent="0.25">
      <c r="A116" s="16" t="s">
        <v>76</v>
      </c>
      <c r="B116" s="6"/>
      <c r="C116" s="7">
        <v>0</v>
      </c>
      <c r="D116" s="6"/>
      <c r="E116" s="7">
        <v>3803.5</v>
      </c>
    </row>
    <row r="117" spans="1:5" ht="15" customHeight="1" x14ac:dyDescent="0.25">
      <c r="A117" s="17" t="s">
        <v>106</v>
      </c>
      <c r="B117" s="4"/>
      <c r="C117" s="4">
        <v>0</v>
      </c>
      <c r="D117" s="4"/>
      <c r="E117" s="4">
        <v>0</v>
      </c>
    </row>
    <row r="118" spans="1:5" x14ac:dyDescent="0.25">
      <c r="A118" s="16" t="s">
        <v>1</v>
      </c>
      <c r="B118" s="9">
        <f>SUM(B115:B117)</f>
        <v>0</v>
      </c>
      <c r="C118" s="9">
        <f>SUM(C115:C117)</f>
        <v>0</v>
      </c>
      <c r="D118" s="9" t="s">
        <v>1</v>
      </c>
      <c r="E118" s="9">
        <v>3803.5</v>
      </c>
    </row>
    <row r="119" spans="1:5" x14ac:dyDescent="0.25">
      <c r="A119" s="15" t="s">
        <v>77</v>
      </c>
      <c r="B119" s="6"/>
      <c r="C119" s="6"/>
      <c r="D119" s="6"/>
      <c r="E119" s="6"/>
    </row>
    <row r="120" spans="1:5" ht="15" customHeight="1" x14ac:dyDescent="0.25">
      <c r="A120" s="16" t="s">
        <v>78</v>
      </c>
      <c r="B120" s="7" t="s">
        <v>1</v>
      </c>
      <c r="C120" s="7">
        <v>0</v>
      </c>
      <c r="D120" s="7" t="s">
        <v>1</v>
      </c>
      <c r="E120" s="7">
        <v>93.06</v>
      </c>
    </row>
    <row r="121" spans="1:5" ht="15" customHeight="1" x14ac:dyDescent="0.25">
      <c r="A121" s="16" t="s">
        <v>79</v>
      </c>
      <c r="B121" s="7" t="s">
        <v>1</v>
      </c>
      <c r="C121" s="7">
        <v>450</v>
      </c>
      <c r="D121" s="7" t="s">
        <v>1</v>
      </c>
      <c r="E121" s="7">
        <v>900</v>
      </c>
    </row>
    <row r="122" spans="1:5" ht="15" customHeight="1" x14ac:dyDescent="0.25">
      <c r="A122" s="16" t="s">
        <v>80</v>
      </c>
      <c r="B122" s="8" t="s">
        <v>1</v>
      </c>
      <c r="C122" s="8">
        <v>143</v>
      </c>
      <c r="D122" s="8" t="s">
        <v>1</v>
      </c>
      <c r="E122" s="8">
        <v>231.8</v>
      </c>
    </row>
    <row r="123" spans="1:5" x14ac:dyDescent="0.25">
      <c r="A123" s="16" t="s">
        <v>1</v>
      </c>
      <c r="B123" s="9">
        <f>SUM(B120:B122)</f>
        <v>0</v>
      </c>
      <c r="C123" s="9">
        <f>SUM(C120:C122)</f>
        <v>593</v>
      </c>
      <c r="D123" s="9" t="s">
        <v>1</v>
      </c>
      <c r="E123" s="9">
        <v>1224.8599999999999</v>
      </c>
    </row>
    <row r="124" spans="1:5" x14ac:dyDescent="0.25">
      <c r="A124" s="15" t="s">
        <v>81</v>
      </c>
      <c r="B124" s="6"/>
      <c r="C124" s="6"/>
      <c r="D124" s="6"/>
      <c r="E124" s="6"/>
    </row>
    <row r="125" spans="1:5" ht="15" customHeight="1" x14ac:dyDescent="0.25">
      <c r="A125" s="16" t="s">
        <v>82</v>
      </c>
      <c r="B125" s="7" t="s">
        <v>1</v>
      </c>
      <c r="C125" s="7">
        <v>0</v>
      </c>
      <c r="D125" s="7" t="s">
        <v>1</v>
      </c>
      <c r="E125" s="7">
        <v>749.5</v>
      </c>
    </row>
    <row r="126" spans="1:5" ht="15" customHeight="1" x14ac:dyDescent="0.25">
      <c r="A126" s="16" t="s">
        <v>83</v>
      </c>
      <c r="B126" s="7" t="s">
        <v>1</v>
      </c>
      <c r="C126" s="7">
        <v>1058</v>
      </c>
      <c r="D126" s="7" t="s">
        <v>1</v>
      </c>
      <c r="E126" s="7">
        <v>2275</v>
      </c>
    </row>
    <row r="127" spans="1:5" ht="15" customHeight="1" x14ac:dyDescent="0.25">
      <c r="A127" s="16" t="s">
        <v>84</v>
      </c>
      <c r="B127" s="7" t="s">
        <v>1</v>
      </c>
      <c r="C127" s="7">
        <v>16</v>
      </c>
      <c r="D127" s="7" t="s">
        <v>1</v>
      </c>
      <c r="E127" s="7">
        <v>100.29</v>
      </c>
    </row>
    <row r="128" spans="1:5" ht="15" customHeight="1" x14ac:dyDescent="0.25">
      <c r="A128" s="16" t="s">
        <v>85</v>
      </c>
      <c r="B128" s="7" t="s">
        <v>1</v>
      </c>
      <c r="C128" s="7">
        <v>0</v>
      </c>
      <c r="D128" s="7" t="s">
        <v>1</v>
      </c>
      <c r="E128" s="7">
        <v>26.29</v>
      </c>
    </row>
    <row r="129" spans="1:5" ht="15" customHeight="1" x14ac:dyDescent="0.25">
      <c r="A129" s="16" t="s">
        <v>118</v>
      </c>
      <c r="B129" s="8" t="s">
        <v>1</v>
      </c>
      <c r="C129" s="8">
        <v>1884</v>
      </c>
      <c r="D129" s="8" t="s">
        <v>1</v>
      </c>
      <c r="E129" s="8">
        <v>0</v>
      </c>
    </row>
    <row r="130" spans="1:5" x14ac:dyDescent="0.25">
      <c r="A130" s="16" t="s">
        <v>1</v>
      </c>
      <c r="B130" s="9">
        <f>SUM(B125:B129)</f>
        <v>0</v>
      </c>
      <c r="C130" s="9">
        <f>SUM(C125:C129)</f>
        <v>2958</v>
      </c>
      <c r="D130" s="9" t="s">
        <v>1</v>
      </c>
      <c r="E130" s="9">
        <v>3151.08</v>
      </c>
    </row>
    <row r="131" spans="1:5" x14ac:dyDescent="0.25">
      <c r="A131" s="15" t="s">
        <v>86</v>
      </c>
      <c r="B131" s="6"/>
      <c r="C131" s="6"/>
      <c r="D131" s="6"/>
      <c r="E131" s="6"/>
    </row>
    <row r="132" spans="1:5" ht="15" customHeight="1" x14ac:dyDescent="0.25">
      <c r="A132" s="16" t="s">
        <v>87</v>
      </c>
      <c r="B132" s="7" t="s">
        <v>1</v>
      </c>
      <c r="C132" s="7">
        <v>2497</v>
      </c>
      <c r="D132" s="7" t="s">
        <v>1</v>
      </c>
      <c r="E132" s="7">
        <v>2145.8000000000002</v>
      </c>
    </row>
    <row r="133" spans="1:5" ht="15" customHeight="1" x14ac:dyDescent="0.25">
      <c r="A133" s="16" t="s">
        <v>88</v>
      </c>
      <c r="B133" s="7" t="s">
        <v>1</v>
      </c>
      <c r="C133" s="7">
        <v>815</v>
      </c>
      <c r="D133" s="7" t="s">
        <v>1</v>
      </c>
      <c r="E133" s="7">
        <v>780</v>
      </c>
    </row>
    <row r="134" spans="1:5" ht="15" customHeight="1" x14ac:dyDescent="0.25">
      <c r="A134" s="16" t="s">
        <v>89</v>
      </c>
      <c r="B134" s="7" t="s">
        <v>1</v>
      </c>
      <c r="C134" s="7">
        <v>117</v>
      </c>
      <c r="D134" s="7" t="s">
        <v>1</v>
      </c>
      <c r="E134" s="7">
        <v>273</v>
      </c>
    </row>
    <row r="135" spans="1:5" ht="15" customHeight="1" x14ac:dyDescent="0.25">
      <c r="A135" s="16" t="s">
        <v>90</v>
      </c>
      <c r="B135" s="8" t="s">
        <v>1</v>
      </c>
      <c r="C135" s="8">
        <v>1580</v>
      </c>
      <c r="D135" s="8" t="s">
        <v>1</v>
      </c>
      <c r="E135" s="8">
        <v>2268</v>
      </c>
    </row>
    <row r="136" spans="1:5" x14ac:dyDescent="0.25">
      <c r="A136" s="16" t="s">
        <v>1</v>
      </c>
      <c r="B136" s="9">
        <f>SUM(B132:B135)</f>
        <v>0</v>
      </c>
      <c r="C136" s="9">
        <f>SUM(C132:C135)</f>
        <v>5009</v>
      </c>
      <c r="D136" s="9" t="s">
        <v>1</v>
      </c>
      <c r="E136" s="9">
        <v>5466.8</v>
      </c>
    </row>
    <row r="137" spans="1:5" x14ac:dyDescent="0.25">
      <c r="A137" s="15" t="s">
        <v>91</v>
      </c>
      <c r="B137" s="6"/>
      <c r="C137" s="6"/>
      <c r="D137" s="6"/>
      <c r="E137" s="6"/>
    </row>
    <row r="138" spans="1:5" ht="15" customHeight="1" x14ac:dyDescent="0.25">
      <c r="A138" s="16" t="s">
        <v>92</v>
      </c>
      <c r="B138" s="8" t="s">
        <v>1</v>
      </c>
      <c r="C138" s="8">
        <v>0</v>
      </c>
      <c r="D138" s="8" t="s">
        <v>1</v>
      </c>
      <c r="E138" s="8">
        <v>536</v>
      </c>
    </row>
    <row r="139" spans="1:5" x14ac:dyDescent="0.25">
      <c r="A139" s="16" t="s">
        <v>1</v>
      </c>
      <c r="B139" s="9">
        <f>SUM(B138)</f>
        <v>0</v>
      </c>
      <c r="C139" s="9">
        <f>SUM(C138)</f>
        <v>0</v>
      </c>
      <c r="D139" s="9" t="s">
        <v>1</v>
      </c>
      <c r="E139" s="9">
        <v>536</v>
      </c>
    </row>
    <row r="140" spans="1:5" x14ac:dyDescent="0.25">
      <c r="A140" s="15" t="s">
        <v>93</v>
      </c>
      <c r="B140" s="6"/>
      <c r="C140" s="6"/>
      <c r="D140" s="6"/>
      <c r="E140" s="6"/>
    </row>
    <row r="141" spans="1:5" ht="15" customHeight="1" x14ac:dyDescent="0.25">
      <c r="A141" s="16" t="s">
        <v>94</v>
      </c>
      <c r="B141" s="7" t="s">
        <v>1</v>
      </c>
      <c r="C141" s="7">
        <v>0</v>
      </c>
      <c r="D141" s="7" t="s">
        <v>1</v>
      </c>
      <c r="E141" s="7">
        <v>2226</v>
      </c>
    </row>
    <row r="142" spans="1:5" ht="15" customHeight="1" x14ac:dyDescent="0.25">
      <c r="A142" s="16" t="s">
        <v>95</v>
      </c>
      <c r="B142" s="8" t="s">
        <v>1</v>
      </c>
      <c r="C142" s="8">
        <v>0</v>
      </c>
      <c r="D142" s="8" t="s">
        <v>1</v>
      </c>
      <c r="E142" s="8">
        <v>110</v>
      </c>
    </row>
    <row r="143" spans="1:5" x14ac:dyDescent="0.25">
      <c r="A143" s="16" t="s">
        <v>1</v>
      </c>
      <c r="B143" s="9">
        <f>SUM(B141:B142)</f>
        <v>0</v>
      </c>
      <c r="C143" s="9">
        <f>SUM(C141:C142)</f>
        <v>0</v>
      </c>
      <c r="D143" s="9" t="s">
        <v>1</v>
      </c>
      <c r="E143" s="9">
        <v>2336</v>
      </c>
    </row>
    <row r="144" spans="1:5" x14ac:dyDescent="0.25">
      <c r="A144" s="16" t="s">
        <v>1</v>
      </c>
      <c r="B144" s="8" t="s">
        <v>1</v>
      </c>
      <c r="C144" s="8" t="s">
        <v>1</v>
      </c>
      <c r="D144" s="8" t="s">
        <v>1</v>
      </c>
      <c r="E144" s="8" t="s">
        <v>1</v>
      </c>
    </row>
    <row r="145" spans="1:5" ht="15" customHeight="1" thickBot="1" x14ac:dyDescent="0.3">
      <c r="A145" s="18" t="s">
        <v>96</v>
      </c>
      <c r="B145" s="10">
        <f>SUM(B143,B139,B136,B130,B123,B118,B113,B110)</f>
        <v>0</v>
      </c>
      <c r="C145" s="10">
        <f>SUM(C143,C139,C136,C130,C123,C118,C113,C110)</f>
        <v>38765</v>
      </c>
      <c r="D145" s="10">
        <f>SUM(D143,D139,D136,D130,D123,D118,D113,D110)</f>
        <v>0</v>
      </c>
      <c r="E145" s="10">
        <v>48712.41</v>
      </c>
    </row>
    <row r="146" spans="1:5" ht="15.75" thickTop="1" x14ac:dyDescent="0.25">
      <c r="A146" s="12"/>
      <c r="B146" s="13"/>
      <c r="C146" s="13"/>
      <c r="D146" s="13"/>
      <c r="E146" s="13"/>
    </row>
    <row r="147" spans="1:5" x14ac:dyDescent="0.25">
      <c r="A147" s="2" t="s">
        <v>110</v>
      </c>
      <c r="B147" s="13"/>
      <c r="C147" s="3">
        <f>C145-B87+C87</f>
        <v>2041.0699999999997</v>
      </c>
      <c r="D147" s="13"/>
      <c r="E147" s="3">
        <f>E145-D87</f>
        <v>991.04000000000815</v>
      </c>
    </row>
  </sheetData>
  <mergeCells count="3">
    <mergeCell ref="B2:C2"/>
    <mergeCell ref="D2:E2"/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Danny</cp:lastModifiedBy>
  <cp:lastPrinted>2016-09-25T07:57:07Z</cp:lastPrinted>
  <dcterms:created xsi:type="dcterms:W3CDTF">2016-09-25T07:17:02Z</dcterms:created>
  <dcterms:modified xsi:type="dcterms:W3CDTF">2017-11-01T17:23:34Z</dcterms:modified>
</cp:coreProperties>
</file>